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s\Flying\CSP\Online Ground School 2024\Session_13_04_MAR_2024\"/>
    </mc:Choice>
  </mc:AlternateContent>
  <xr:revisionPtr revIDLastSave="0" documentId="13_ncr:1_{D71C7106-7CCD-4D4D-88A3-2855A299DA7A}" xr6:coauthVersionLast="47" xr6:coauthVersionMax="47" xr10:uidLastSave="{00000000-0000-0000-0000-000000000000}"/>
  <bookViews>
    <workbookView xWindow="14685" yWindow="3840" windowWidth="10155" windowHeight="9165" activeTab="1" xr2:uid="{8550F553-BFC0-4DC7-B634-93E6750AEAD8}"/>
  </bookViews>
  <sheets>
    <sheet name="RV12" sheetId="1" r:id="rId1"/>
    <sheet name="Generic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  <c r="D4" i="2"/>
  <c r="D3" i="2"/>
  <c r="D2" i="2"/>
  <c r="B7" i="2"/>
  <c r="D6" i="1"/>
  <c r="B8" i="1"/>
  <c r="D5" i="1"/>
  <c r="D4" i="1"/>
  <c r="D3" i="1"/>
  <c r="D2" i="1"/>
  <c r="D7" i="2" l="1"/>
  <c r="G2" i="2" s="1"/>
  <c r="G1" i="2"/>
  <c r="B9" i="1"/>
  <c r="B10" i="1" s="1"/>
</calcChain>
</file>

<file path=xl/sharedStrings.xml><?xml version="1.0" encoding="utf-8"?>
<sst xmlns="http://schemas.openxmlformats.org/spreadsheetml/2006/main" count="37" uniqueCount="30">
  <si>
    <t>Item</t>
  </si>
  <si>
    <t>Weight</t>
  </si>
  <si>
    <t>Arm</t>
  </si>
  <si>
    <t>Moment</t>
  </si>
  <si>
    <t>CG</t>
  </si>
  <si>
    <t>Total Weight</t>
  </si>
  <si>
    <t>Empty Weight (lbs)</t>
  </si>
  <si>
    <t>Pilot (lbs)</t>
  </si>
  <si>
    <t>Passenger (lbs)</t>
  </si>
  <si>
    <t>Baggage (lbs)</t>
  </si>
  <si>
    <t>Fuel (gals)</t>
  </si>
  <si>
    <t>Total Moment</t>
  </si>
  <si>
    <t>&lt;-----</t>
  </si>
  <si>
    <t>Maximum</t>
  </si>
  <si>
    <t>300 lbs</t>
  </si>
  <si>
    <t>50 lbs</t>
  </si>
  <si>
    <t>22 gals</t>
  </si>
  <si>
    <t>1320 lb</t>
  </si>
  <si>
    <t>forward limit</t>
  </si>
  <si>
    <t>aft limit</t>
  </si>
  <si>
    <t>Station</t>
  </si>
  <si>
    <t>Total Weight:</t>
  </si>
  <si>
    <t>CG:</t>
  </si>
  <si>
    <t>Front Seat</t>
  </si>
  <si>
    <t>Rear Seat</t>
  </si>
  <si>
    <t>Baggage</t>
  </si>
  <si>
    <t>Fuel</t>
  </si>
  <si>
    <t>Total</t>
  </si>
  <si>
    <t>Empty Weight</t>
  </si>
  <si>
    <t>Moment/100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</si>
</sst>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0" borderId="0" xfId="0" applyAlignment="1">
      <alignment horizontal="righ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84B25-6731-4A5C-8574-47C048A2A866}">
  <dimension ref="A1:F11"/>
  <sheetViews>
    <sheetView workbookViewId="0">
      <selection activeCell="B5" sqref="B5"/>
    </sheetView>
  </sheetViews>
  <sheetFormatPr defaultRowHeight="15" x14ac:dyDescent="0.25"/>
  <cols>
    <col min="1" max="1" width="18.140625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F1" t="s">
        <v>13</v>
      </c>
    </row>
    <row r="2" spans="1:6" x14ac:dyDescent="0.25">
      <c r="A2" t="s">
        <v>6</v>
      </c>
      <c r="B2">
        <v>785.5</v>
      </c>
      <c r="C2">
        <v>80.540000000000006</v>
      </c>
      <c r="D2">
        <f>C2*B2</f>
        <v>63264.170000000006</v>
      </c>
      <c r="E2" s="3"/>
    </row>
    <row r="3" spans="1:6" x14ac:dyDescent="0.25">
      <c r="A3" t="s">
        <v>7</v>
      </c>
      <c r="B3" s="1">
        <v>100</v>
      </c>
      <c r="C3">
        <v>78.849999999999994</v>
      </c>
      <c r="D3">
        <f t="shared" ref="D3:D5" si="0">C3*B3</f>
        <v>7884.9999999999991</v>
      </c>
      <c r="E3" s="3" t="s">
        <v>12</v>
      </c>
      <c r="F3" t="s">
        <v>14</v>
      </c>
    </row>
    <row r="4" spans="1:6" x14ac:dyDescent="0.25">
      <c r="A4" t="s">
        <v>8</v>
      </c>
      <c r="B4" s="1">
        <v>0</v>
      </c>
      <c r="C4">
        <v>78.849999999999994</v>
      </c>
      <c r="D4">
        <f t="shared" si="0"/>
        <v>0</v>
      </c>
      <c r="E4" s="3" t="s">
        <v>12</v>
      </c>
      <c r="F4" t="s">
        <v>14</v>
      </c>
    </row>
    <row r="5" spans="1:6" x14ac:dyDescent="0.25">
      <c r="A5" t="s">
        <v>9</v>
      </c>
      <c r="B5" s="1">
        <v>50</v>
      </c>
      <c r="C5">
        <v>110.81</v>
      </c>
      <c r="D5">
        <f t="shared" si="0"/>
        <v>5540.5</v>
      </c>
      <c r="E5" s="3" t="s">
        <v>12</v>
      </c>
      <c r="F5" t="s">
        <v>15</v>
      </c>
    </row>
    <row r="6" spans="1:6" x14ac:dyDescent="0.25">
      <c r="A6" t="s">
        <v>10</v>
      </c>
      <c r="B6" s="1">
        <v>22</v>
      </c>
      <c r="C6">
        <v>110.28</v>
      </c>
      <c r="D6">
        <f>C6*(B6*6)</f>
        <v>14556.960000000001</v>
      </c>
      <c r="E6" s="3" t="s">
        <v>12</v>
      </c>
      <c r="F6" t="s">
        <v>16</v>
      </c>
    </row>
    <row r="8" spans="1:6" x14ac:dyDescent="0.25">
      <c r="A8" t="s">
        <v>5</v>
      </c>
      <c r="B8" s="2">
        <f>SUM(B2:B5)+(6*B6)</f>
        <v>1067.5</v>
      </c>
      <c r="E8" s="3" t="s">
        <v>12</v>
      </c>
      <c r="F8" t="s">
        <v>17</v>
      </c>
    </row>
    <row r="9" spans="1:6" x14ac:dyDescent="0.25">
      <c r="A9" t="s">
        <v>11</v>
      </c>
      <c r="B9" s="2">
        <f>SUM(D2:D6)</f>
        <v>91246.63</v>
      </c>
    </row>
    <row r="10" spans="1:6" x14ac:dyDescent="0.25">
      <c r="A10" t="s">
        <v>4</v>
      </c>
      <c r="B10" s="2">
        <f>B9/B8</f>
        <v>85.476936768149884</v>
      </c>
      <c r="E10" s="3" t="s">
        <v>18</v>
      </c>
      <c r="F10">
        <v>80.489999999999995</v>
      </c>
    </row>
    <row r="11" spans="1:6" x14ac:dyDescent="0.25">
      <c r="E11" s="3" t="s">
        <v>19</v>
      </c>
      <c r="F11">
        <v>85.39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D8E00-D812-4C2C-829B-30B8BDBFB754}">
  <dimension ref="A1:G7"/>
  <sheetViews>
    <sheetView tabSelected="1" workbookViewId="0">
      <selection activeCell="B7" sqref="B7"/>
    </sheetView>
  </sheetViews>
  <sheetFormatPr defaultRowHeight="15" x14ac:dyDescent="0.25"/>
  <cols>
    <col min="1" max="1" width="13.5703125" bestFit="1" customWidth="1"/>
    <col min="4" max="4" width="13.42578125" customWidth="1"/>
    <col min="6" max="6" width="12.85546875" bestFit="1" customWidth="1"/>
  </cols>
  <sheetData>
    <row r="1" spans="1:7" x14ac:dyDescent="0.25">
      <c r="A1" t="s">
        <v>20</v>
      </c>
      <c r="B1" t="s">
        <v>1</v>
      </c>
      <c r="C1" t="s">
        <v>2</v>
      </c>
      <c r="D1" t="s">
        <v>29</v>
      </c>
      <c r="F1" t="s">
        <v>21</v>
      </c>
      <c r="G1">
        <f>B7</f>
        <v>2927</v>
      </c>
    </row>
    <row r="2" spans="1:7" x14ac:dyDescent="0.25">
      <c r="A2" t="s">
        <v>23</v>
      </c>
      <c r="B2">
        <v>350</v>
      </c>
      <c r="C2">
        <v>85</v>
      </c>
      <c r="D2">
        <f>(C2*B2)/100</f>
        <v>297.5</v>
      </c>
      <c r="F2" t="s">
        <v>22</v>
      </c>
      <c r="G2" s="4">
        <f>(D7*100)/B7</f>
        <v>83.363512128459178</v>
      </c>
    </row>
    <row r="3" spans="1:7" x14ac:dyDescent="0.25">
      <c r="A3" t="s">
        <v>24</v>
      </c>
      <c r="B3">
        <v>325</v>
      </c>
      <c r="C3">
        <v>121</v>
      </c>
      <c r="D3">
        <f>(C3*B3)/100</f>
        <v>393.25</v>
      </c>
    </row>
    <row r="4" spans="1:7" x14ac:dyDescent="0.25">
      <c r="A4" t="s">
        <v>25</v>
      </c>
      <c r="B4">
        <v>27</v>
      </c>
      <c r="C4">
        <v>140</v>
      </c>
      <c r="D4">
        <f>(C4*B4)/100</f>
        <v>37.799999999999997</v>
      </c>
    </row>
    <row r="5" spans="1:7" x14ac:dyDescent="0.25">
      <c r="A5" t="s">
        <v>26</v>
      </c>
      <c r="B5">
        <v>210</v>
      </c>
      <c r="C5">
        <v>75</v>
      </c>
      <c r="D5">
        <f>(C5*B5)/100</f>
        <v>157.5</v>
      </c>
    </row>
    <row r="6" spans="1:7" x14ac:dyDescent="0.25">
      <c r="A6" t="s">
        <v>28</v>
      </c>
      <c r="B6">
        <v>2015</v>
      </c>
      <c r="D6">
        <v>1554</v>
      </c>
    </row>
    <row r="7" spans="1:7" x14ac:dyDescent="0.25">
      <c r="A7" t="s">
        <v>27</v>
      </c>
      <c r="B7">
        <f>SUM(B2:B6)</f>
        <v>2927</v>
      </c>
      <c r="D7">
        <f>SUM(D2:D6)</f>
        <v>2440.0500000000002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RV12</vt:lpstr>
      <vt:lpstr>Generic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Harkness</dc:creator>
  <cp:lastModifiedBy>Kathy Harkness</cp:lastModifiedBy>
  <dcterms:created xsi:type="dcterms:W3CDTF">2023-03-06T23:31:40Z</dcterms:created>
  <dcterms:modified xsi:type="dcterms:W3CDTF">2024-03-12T23:26:32Z</dcterms:modified>
</cp:coreProperties>
</file>